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<sst xmlns="http://schemas.openxmlformats.org/spreadsheetml/2006/main" count="27" uniqueCount="27">
  <si>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Vertices</t>
  </si>
  <si>
    <t>X</t>
  </si>
  <si>
    <t>Y</t>
  </si>
  <si>
    <t>Long</t>
  </si>
  <si>
    <t>Lat</t>
  </si>
  <si>
    <t>Longitude</t>
  </si>
  <si>
    <t>Latitude</t>
  </si>
  <si>
    <t>48° 52' 6.71" W</t>
  </si>
  <si>
    <t>28° 36' 0.18" S</t>
  </si>
  <si>
    <t>48° 51' 41.53" W</t>
  </si>
  <si>
    <t>28° 36' 8.29" S</t>
  </si>
  <si>
    <t>48° 51' 28.29" W</t>
  </si>
  <si>
    <t>28° 36' 14.15" S</t>
  </si>
  <si>
    <t>48° 51' 31.56" W</t>
  </si>
  <si>
    <t>28° 36' 18.08" S</t>
  </si>
  <si>
    <t>48° 51' 50.01" W</t>
  </si>
  <si>
    <t>28° 36' 8.88" S</t>
  </si>
  <si>
    <t>48° 51' 41.62" W</t>
  </si>
  <si>
    <t>28° 36' 8.30" S</t>
  </si>
  <si>
    <t>48° 52' 6.73" W</t>
  </si>
  <si>
    <t>28° 36' 0.21" S</t>
  </si>
  <si>
    <t>48° 52' 10.96" W</t>
  </si>
  <si>
    <t>28° 36' 7.25" S</t>
  </si>
  <si>
    <t>48° 52' 18.48" W</t>
  </si>
  <si>
    <t>28° 35' 58.62" S</t>
  </si>
  <si>
    <t>48° 52' 15.78" W</t>
  </si>
  <si>
    <t>28° 35' 55.28" 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</si>
</sst>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2.00390625" style="2" customWidth="1"/>
    <col min="2" max="3" width="0" style="1" hidden="1" customWidth="1"/>
    <col min="4" max="4" width="15.00390625" style="1" customWidth="1"/>
    <col min="5" max="5" width="14.8515625" style="1" customWidth="1"/>
    <col min="6" max="6" width="8.421875" style="3" customWidth="1"/>
    <col min="7" max="8" width="9.00390625" style="3" customWidth="1"/>
    <col min="9" max="9" width="13.8515625" style="3" customWidth="1"/>
    <col min="10" max="10" width="7.7109375" style="3" customWidth="1"/>
    <col min="11" max="12" width="9.00390625" style="3" customWidth="1"/>
    <col min="13" max="13" width="15.421875" style="3" customWidth="1"/>
  </cols>
  <sheetData>
    <row r="1" spans="1:13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I1" s="3" t="s">
        <v>5</v>
      </c>
      <c r="M1" s="3" t="s">
        <v>6</v>
      </c>
    </row>
    <row r="2" spans="1:13" ht="12.75">
      <c r="A2" s="4">
        <v>528</v>
      </c>
      <c r="B2" s="5">
        <v>708425.199592</v>
      </c>
      <c r="C2" s="5">
        <v>6834467.81972</v>
      </c>
      <c r="D2" s="1" t="s">
        <v>7</v>
      </c>
      <c r="E2" s="1" t="s">
        <v>8</v>
      </c>
      <c r="F2" s="3">
        <f>VALUE(MID(D2,1,2))</f>
        <v>48</v>
      </c>
      <c r="G2" s="3" t="str">
        <f>IF(MID(D2,6,1)=CHAR(39),CONCATENATE(0,MID(D2,5,1)),MID(D2,5,2))</f>
        <v>52</v>
      </c>
      <c r="H2" s="3" t="str">
        <f>IF(LEN(D2)&lt;15,CONCATENATE(0,MID(D2,8,4)),IF(LEN(D2)&lt;16,IF(MID(D2,6,1)=CHAR(39),MID(D2,8,5),CONCATENATE(0,MID(D2,9,4))),MID(D2,9,5)))</f>
        <v>06.71</v>
      </c>
      <c r="I2" s="3">
        <f aca="true" t="shared" si="0" ref="I2:I11">-(F2+G2/60+H2/3600)</f>
        <v>-48.86853055555556</v>
      </c>
      <c r="J2" s="3">
        <f>VALUE(MID(E2,1,2))</f>
        <v>28</v>
      </c>
      <c r="K2" s="3" t="str">
        <f>IF(MID(E2,6,1)=CHAR(39),CONCATENATE(0,MID(E2,5,1)),MID(E2,5,2))</f>
        <v>36</v>
      </c>
      <c r="L2" s="3" t="str">
        <f>IF(LEN(E2)&lt;15,CONCATENATE(0,MID(E2,8,4)),IF(LEN(E2)&lt;16,IF(MID(E2,6,1)=CHAR(39),MID(E2,8,5),CONCATENATE(0,MID(E2,9,4))),MID(E2,9,5)))</f>
        <v>00.18</v>
      </c>
      <c r="M2" s="3">
        <f aca="true" t="shared" si="1" ref="M2:M11">-(J2+K2/60+L2/3600)</f>
        <v>-28.600050000000003</v>
      </c>
    </row>
    <row r="3" spans="1:13" ht="12.75">
      <c r="A3" s="4">
        <v>529</v>
      </c>
      <c r="B3" s="5">
        <v>709104.862603</v>
      </c>
      <c r="C3" s="5">
        <v>6834205.84186</v>
      </c>
      <c r="D3" s="1" t="s">
        <v>9</v>
      </c>
      <c r="E3" s="1" t="s">
        <v>10</v>
      </c>
      <c r="F3" s="3">
        <f>VALUE(MID(D3,1,2))</f>
        <v>48</v>
      </c>
      <c r="G3" s="3" t="str">
        <f>IF(MID(D3,6,1)=CHAR(39),CONCATENATE(0,MID(D3,5,1)),MID(D3,5,2))</f>
        <v>51</v>
      </c>
      <c r="H3" s="3" t="str">
        <f>IF(LEN(D3)&lt;15,CONCATENATE(0,MID(D3,8,4)),IF(LEN(D3)&lt;16,IF(MID(D3,6,1)=CHAR(39),MID(D3,8,5),CONCATENATE(0,MID(D3,9,4))),MID(D3,9,5)))</f>
        <v>41.53</v>
      </c>
      <c r="I3" s="3">
        <f t="shared" si="0"/>
        <v>-48.861536111111114</v>
      </c>
      <c r="J3" s="3">
        <f>VALUE(MID(E3,1,2))</f>
        <v>28</v>
      </c>
      <c r="K3" s="3" t="str">
        <f>IF(MID(E3,6,1)=CHAR(39),CONCATENATE(0,MID(E3,5,1)),MID(E3,5,2))</f>
        <v>36</v>
      </c>
      <c r="L3" s="3" t="str">
        <f>IF(LEN(E3)&lt;15,CONCATENATE(0,MID(E3,8,4)),IF(LEN(E3)&lt;16,IF(MID(E3,6,1)=CHAR(39),MID(E3,8,5),CONCATENATE(0,MID(E3,9,4))),MID(E3,9,5)))</f>
        <v>08.29</v>
      </c>
      <c r="M3" s="3">
        <f t="shared" si="1"/>
        <v>-28.60230277777778</v>
      </c>
    </row>
    <row r="4" spans="1:13" ht="12.75">
      <c r="A4" s="4">
        <v>530</v>
      </c>
      <c r="B4" s="5">
        <v>709461.345544</v>
      </c>
      <c r="C4" s="5">
        <v>6834019.0386</v>
      </c>
      <c r="D4" s="1" t="s">
        <v>11</v>
      </c>
      <c r="E4" s="1" t="s">
        <v>12</v>
      </c>
      <c r="F4" s="3">
        <f>VALUE(MID(D4,1,2))</f>
        <v>48</v>
      </c>
      <c r="G4" s="3" t="str">
        <f>IF(MID(D4,6,1)=CHAR(39),CONCATENATE(0,MID(D4,5,1)),MID(D4,5,2))</f>
        <v>51</v>
      </c>
      <c r="H4" s="3" t="str">
        <f>IF(LEN(D4)&lt;15,CONCATENATE(0,MID(D4,8,4)),IF(LEN(D4)&lt;16,IF(MID(D4,6,1)=CHAR(39),MID(D4,8,5),CONCATENATE(0,MID(D4,9,4))),MID(D4,9,5)))</f>
        <v>28.29</v>
      </c>
      <c r="I4" s="3">
        <f t="shared" si="0"/>
        <v>-48.85785833333333</v>
      </c>
      <c r="J4" s="3">
        <f>VALUE(MID(E4,1,2))</f>
        <v>28</v>
      </c>
      <c r="K4" s="3" t="str">
        <f>IF(MID(E4,6,1)=CHAR(39),CONCATENATE(0,MID(E4,5,1)),MID(E4,5,2))</f>
        <v>36</v>
      </c>
      <c r="L4" s="3" t="str">
        <f>IF(LEN(E4)&lt;15,CONCATENATE(0,MID(E4,8,4)),IF(LEN(E4)&lt;16,IF(MID(E4,6,1)=CHAR(39),MID(E4,8,5),CONCATENATE(0,MID(E4,9,4))),MID(E4,9,5)))</f>
        <v>14.15</v>
      </c>
      <c r="M4" s="3">
        <f t="shared" si="1"/>
        <v>-28.603930555555557</v>
      </c>
    </row>
    <row r="5" spans="1:13" ht="12.75">
      <c r="A5" s="4">
        <v>531</v>
      </c>
      <c r="B5" s="5">
        <v>709370.345722</v>
      </c>
      <c r="C5" s="5">
        <v>6833899.76825</v>
      </c>
      <c r="D5" s="1" t="s">
        <v>13</v>
      </c>
      <c r="E5" s="1" t="s">
        <v>14</v>
      </c>
      <c r="F5" s="3">
        <f>VALUE(MID(D5,1,2))</f>
        <v>48</v>
      </c>
      <c r="G5" s="3" t="str">
        <f>IF(MID(D5,6,1)=CHAR(39),CONCATENATE(0,MID(D5,5,1)),MID(D5,5,2))</f>
        <v>51</v>
      </c>
      <c r="H5" s="3" t="str">
        <f>IF(LEN(D5)&lt;15,CONCATENATE(0,MID(D5,8,4)),IF(LEN(D5)&lt;16,IF(MID(D5,6,1)=CHAR(39),MID(D5,8,5),CONCATENATE(0,MID(D5,9,4))),MID(D5,9,5)))</f>
        <v>31.56</v>
      </c>
      <c r="I5" s="3">
        <f t="shared" si="0"/>
        <v>-48.85876666666667</v>
      </c>
      <c r="J5" s="3">
        <f>VALUE(MID(E5,1,2))</f>
        <v>28</v>
      </c>
      <c r="K5" s="3" t="str">
        <f>IF(MID(E5,6,1)=CHAR(39),CONCATENATE(0,MID(E5,5,1)),MID(E5,5,2))</f>
        <v>36</v>
      </c>
      <c r="L5" s="3" t="str">
        <f>IF(LEN(E5)&lt;15,CONCATENATE(0,MID(E5,8,4)),IF(LEN(E5)&lt;16,IF(MID(E5,6,1)=CHAR(39),MID(E5,8,5),CONCATENATE(0,MID(E5,9,4))),MID(E5,9,5)))</f>
        <v>18.08</v>
      </c>
      <c r="M5" s="3">
        <f t="shared" si="1"/>
        <v>-28.605022222222225</v>
      </c>
    </row>
    <row r="6" spans="1:13" ht="12.75">
      <c r="A6" s="4">
        <v>532</v>
      </c>
      <c r="B6" s="5">
        <v>708874.327481</v>
      </c>
      <c r="C6" s="5">
        <v>6834191.77729</v>
      </c>
      <c r="D6" s="1" t="s">
        <v>15</v>
      </c>
      <c r="E6" s="1" t="s">
        <v>16</v>
      </c>
      <c r="F6" s="3">
        <f>VALUE(MID(D6,1,2))</f>
        <v>48</v>
      </c>
      <c r="G6" s="3" t="str">
        <f>IF(MID(D6,6,1)=CHAR(39),CONCATENATE(0,MID(D6,5,1)),MID(D6,5,2))</f>
        <v>51</v>
      </c>
      <c r="H6" s="3" t="str">
        <f>IF(LEN(D6)&lt;15,CONCATENATE(0,MID(D6,8,4)),IF(LEN(D6)&lt;16,IF(MID(D6,6,1)=CHAR(39),MID(D6,8,5),CONCATENATE(0,MID(D6,9,4))),MID(D6,9,5)))</f>
        <v>50.01</v>
      </c>
      <c r="I6" s="3">
        <f t="shared" si="0"/>
        <v>-48.86389166666667</v>
      </c>
      <c r="J6" s="3">
        <f>VALUE(MID(E6,1,2))</f>
        <v>28</v>
      </c>
      <c r="K6" s="3" t="str">
        <f>IF(MID(E6,6,1)=CHAR(39),CONCATENATE(0,MID(E6,5,1)),MID(E6,5,2))</f>
        <v>36</v>
      </c>
      <c r="L6" s="3" t="str">
        <f>IF(LEN(E6)&lt;15,CONCATENATE(0,MID(E6,8,4)),IF(LEN(E6)&lt;16,IF(MID(E6,6,1)=CHAR(39),MID(E6,8,5),CONCATENATE(0,MID(E6,9,4))),MID(E6,9,5)))</f>
        <v>08.88</v>
      </c>
      <c r="M6" s="3">
        <f t="shared" si="1"/>
        <v>-28.60246666666667</v>
      </c>
    </row>
    <row r="7" spans="1:13" ht="12.75">
      <c r="A7" s="4">
        <v>533</v>
      </c>
      <c r="B7" s="5">
        <v>709102.462135</v>
      </c>
      <c r="C7" s="5">
        <v>6834205.69541</v>
      </c>
      <c r="D7" s="1" t="s">
        <v>17</v>
      </c>
      <c r="E7" s="1" t="s">
        <v>18</v>
      </c>
      <c r="F7" s="3">
        <f>VALUE(MID(D7,1,2))</f>
        <v>48</v>
      </c>
      <c r="G7" s="3" t="str">
        <f>IF(MID(D7,6,1)=CHAR(39),CONCATENATE(0,MID(D7,5,1)),MID(D7,5,2))</f>
        <v>51</v>
      </c>
      <c r="H7" s="3" t="str">
        <f>IF(LEN(D7)&lt;15,CONCATENATE(0,MID(D7,8,4)),IF(LEN(D7)&lt;16,IF(MID(D7,6,1)=CHAR(39),MID(D7,8,5),CONCATENATE(0,MID(D7,9,4))),MID(D7,9,5)))</f>
        <v>41.62</v>
      </c>
      <c r="I7" s="3">
        <f t="shared" si="0"/>
        <v>-48.861561111111115</v>
      </c>
      <c r="J7" s="3">
        <f>VALUE(MID(E7,1,2))</f>
        <v>28</v>
      </c>
      <c r="K7" s="3" t="str">
        <f>IF(MID(E7,6,1)=CHAR(39),CONCATENATE(0,MID(E7,5,1)),MID(E7,5,2))</f>
        <v>36</v>
      </c>
      <c r="L7" s="3" t="str">
        <f>IF(LEN(E7)&lt;15,CONCATENATE(0,MID(E7,8,4)),IF(LEN(E7)&lt;16,IF(MID(E7,6,1)=CHAR(39),MID(E7,8,5),CONCATENATE(0,MID(E7,9,4))),MID(E7,9,5)))</f>
        <v>08.30</v>
      </c>
      <c r="M7" s="3">
        <f t="shared" si="1"/>
        <v>-28.602305555555557</v>
      </c>
    </row>
    <row r="8" spans="1:13" ht="12.75">
      <c r="A8" s="4">
        <v>534</v>
      </c>
      <c r="B8" s="5">
        <v>708424.711342</v>
      </c>
      <c r="C8" s="5">
        <v>6834466.93621</v>
      </c>
      <c r="D8" s="1" t="s">
        <v>19</v>
      </c>
      <c r="E8" s="1" t="s">
        <v>20</v>
      </c>
      <c r="F8" s="3">
        <f>VALUE(MID(D8,1,2))</f>
        <v>48</v>
      </c>
      <c r="G8" s="3" t="str">
        <f>IF(MID(D8,6,1)=CHAR(39),CONCATENATE(0,MID(D8,5,1)),MID(D8,5,2))</f>
        <v>52</v>
      </c>
      <c r="H8" s="3" t="str">
        <f>IF(LEN(D8)&lt;15,CONCATENATE(0,MID(D8,8,4)),IF(LEN(D8)&lt;16,IF(MID(D8,6,1)=CHAR(39),MID(D8,8,5),CONCATENATE(0,MID(D8,9,4))),MID(D8,9,5)))</f>
        <v>06.73</v>
      </c>
      <c r="I8" s="3">
        <f t="shared" si="0"/>
        <v>-48.86853611111111</v>
      </c>
      <c r="J8" s="3">
        <f>VALUE(MID(E8,1,2))</f>
        <v>28</v>
      </c>
      <c r="K8" s="3" t="str">
        <f>IF(MID(E8,6,1)=CHAR(39),CONCATENATE(0,MID(E8,5,1)),MID(E8,5,2))</f>
        <v>36</v>
      </c>
      <c r="L8" s="3" t="str">
        <f>IF(LEN(E8)&lt;15,CONCATENATE(0,MID(E8,8,4)),IF(LEN(E8)&lt;16,IF(MID(E8,6,1)=CHAR(39),MID(E8,8,5),CONCATENATE(0,MID(E8,9,4))),MID(E8,9,5)))</f>
        <v>00.21</v>
      </c>
      <c r="M8" s="3">
        <f t="shared" si="1"/>
        <v>-28.600058333333333</v>
      </c>
    </row>
    <row r="9" spans="1:13" ht="12.75">
      <c r="A9" s="4">
        <v>535</v>
      </c>
      <c r="B9" s="5">
        <v>708306.018245</v>
      </c>
      <c r="C9" s="5">
        <v>6834252.15414</v>
      </c>
      <c r="D9" s="1" t="s">
        <v>21</v>
      </c>
      <c r="E9" s="1" t="s">
        <v>22</v>
      </c>
      <c r="F9" s="3">
        <f>VALUE(MID(D9,1,2))</f>
        <v>48</v>
      </c>
      <c r="G9" s="3" t="str">
        <f>IF(MID(D9,6,1)=CHAR(39),CONCATENATE(0,MID(D9,5,1)),MID(D9,5,2))</f>
        <v>52</v>
      </c>
      <c r="H9" s="3" t="str">
        <f>IF(LEN(D9)&lt;15,CONCATENATE(0,MID(D9,8,4)),IF(LEN(D9)&lt;16,IF(MID(D9,6,1)=CHAR(39),MID(D9,8,5),CONCATENATE(0,MID(D9,9,4))),MID(D9,9,5)))</f>
        <v>10.96</v>
      </c>
      <c r="I9" s="3">
        <f t="shared" si="0"/>
        <v>-48.86971111111111</v>
      </c>
      <c r="J9" s="3">
        <f>VALUE(MID(E9,1,2))</f>
        <v>28</v>
      </c>
      <c r="K9" s="3" t="str">
        <f>IF(MID(E9,6,1)=CHAR(39),CONCATENATE(0,MID(E9,5,1)),MID(E9,5,2))</f>
        <v>36</v>
      </c>
      <c r="L9" s="3" t="str">
        <f>IF(LEN(E9)&lt;15,CONCATENATE(0,MID(E9,8,4)),IF(LEN(E9)&lt;16,IF(MID(E9,6,1)=CHAR(39),MID(E9,8,5),CONCATENATE(0,MID(E9,9,4))),MID(E9,9,5)))</f>
        <v>07.25</v>
      </c>
      <c r="M9" s="3">
        <f t="shared" si="1"/>
        <v>-28.60201388888889</v>
      </c>
    </row>
    <row r="10" spans="1:13" ht="12.75">
      <c r="A10" s="4">
        <v>536</v>
      </c>
      <c r="B10" s="5">
        <v>708106.302524</v>
      </c>
      <c r="C10" s="5">
        <v>6834521.30742</v>
      </c>
      <c r="D10" s="1" t="s">
        <v>23</v>
      </c>
      <c r="E10" s="1" t="s">
        <v>24</v>
      </c>
      <c r="F10" s="3">
        <f>VALUE(MID(D10,1,2))</f>
        <v>48</v>
      </c>
      <c r="G10" s="3" t="str">
        <f>IF(MID(D10,6,1)=CHAR(39),CONCATENATE(0,MID(D10,5,1)),MID(D10,5,2))</f>
        <v>52</v>
      </c>
      <c r="H10" s="3" t="str">
        <f>IF(LEN(D10)&lt;15,CONCATENATE(0,MID(D10,8,4)),IF(LEN(D10)&lt;16,IF(MID(D10,6,1)=CHAR(39),MID(D10,8,5),CONCATENATE(0,MID(D10,9,4))),MID(D10,9,5)))</f>
        <v>18.48</v>
      </c>
      <c r="I10" s="3">
        <f t="shared" si="0"/>
        <v>-48.8718</v>
      </c>
      <c r="J10" s="3">
        <f>VALUE(MID(E10,1,2))</f>
        <v>28</v>
      </c>
      <c r="K10" s="3" t="str">
        <f>IF(MID(E10,6,1)=CHAR(39),CONCATENATE(0,MID(E10,5,1)),MID(E10,5,2))</f>
        <v>35</v>
      </c>
      <c r="L10" s="3" t="str">
        <f>IF(LEN(E10)&lt;15,CONCATENATE(0,MID(E10,8,4)),IF(LEN(E10)&lt;16,IF(MID(E10,6,1)=CHAR(39),MID(E10,8,5),CONCATENATE(0,MID(E10,9,4))),MID(E10,9,5)))</f>
        <v>58.62</v>
      </c>
      <c r="M10" s="3">
        <f t="shared" si="1"/>
        <v>-28.599616666666666</v>
      </c>
    </row>
    <row r="11" spans="1:13" ht="12.75">
      <c r="A11" s="4">
        <v>537</v>
      </c>
      <c r="B11" s="5">
        <v>708181.694153</v>
      </c>
      <c r="C11" s="5">
        <v>6834623.08581</v>
      </c>
      <c r="D11" s="1" t="s">
        <v>25</v>
      </c>
      <c r="E11" s="1" t="s">
        <v>26</v>
      </c>
      <c r="F11" s="3">
        <f>VALUE(MID(D11,1,2))</f>
        <v>48</v>
      </c>
      <c r="G11" s="3" t="str">
        <f>IF(MID(D11,6,1)=CHAR(39),CONCATENATE(0,MID(D11,5,1)),MID(D11,5,2))</f>
        <v>52</v>
      </c>
      <c r="H11" s="3" t="str">
        <f>IF(LEN(D11)&lt;15,CONCATENATE(0,MID(D11,8,4)),IF(LEN(D11)&lt;16,IF(MID(D11,6,1)=CHAR(39),MID(D11,8,5),CONCATENATE(0,MID(D11,9,4))),MID(D11,9,5)))</f>
        <v>15.78</v>
      </c>
      <c r="I11" s="3">
        <f t="shared" si="0"/>
        <v>-48.871050000000004</v>
      </c>
      <c r="J11" s="3">
        <f>VALUE(MID(E11,1,2))</f>
        <v>28</v>
      </c>
      <c r="K11" s="3" t="str">
        <f>IF(MID(E11,6,1)=CHAR(39),CONCATENATE(0,MID(E11,5,1)),MID(E11,5,2))</f>
        <v>35</v>
      </c>
      <c r="L11" s="3" t="str">
        <f>IF(LEN(E11)&lt;15,CONCATENATE(0,MID(E11,8,4)),IF(LEN(E11)&lt;16,IF(MID(E11,6,1)=CHAR(39),MID(E11,8,5),CONCATENATE(0,MID(E11,9,4))),MID(E11,9,5)))</f>
        <v>55.28</v>
      </c>
      <c r="M11" s="3">
        <f t="shared" si="1"/>
        <v>-28.598688888888887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GETULIO</dc:creator>
  <cp:keywords/>
  <dc:description/>
  <cp:lastModifiedBy>GETULIO</cp:lastModifiedBy>
  <dcterms:created xsi:type="dcterms:W3CDTF">2011-08-22T00:48:10Z</dcterms:created>
  <dcterms:modified xsi:type="dcterms:W3CDTF">2011-08-22T20:50:49Z</dcterms:modified>
  <cp:category/>
  <cp:version/>
  <cp:contentType/>
  <cp:contentStatus/>
</cp:coreProperties>
</file>